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5รับเชิญอบรม-วิทยากร-ผู้ทรงคุณวุฒิ\CoP\"/>
    </mc:Choice>
  </mc:AlternateContent>
  <xr:revisionPtr revIDLastSave="0" documentId="13_ncr:1_{ECCF2E10-ACCF-43B2-9330-42D05DF75B83}" xr6:coauthVersionLast="36" xr6:coauthVersionMax="36" xr10:uidLastSave="{00000000-0000-0000-0000-000000000000}"/>
  <bookViews>
    <workbookView xWindow="0" yWindow="0" windowWidth="19200" windowHeight="6810" xr2:uid="{00000000-000D-0000-FFFF-FFFF00000000}"/>
  </bookViews>
  <sheets>
    <sheet name="sample data1" sheetId="1" r:id="rId1"/>
    <sheet name="sample data2" sheetId="2" r:id="rId2"/>
  </sheets>
  <calcPr calcId="191029"/>
</workbook>
</file>

<file path=xl/calcChain.xml><?xml version="1.0" encoding="utf-8"?>
<calcChain xmlns="http://schemas.openxmlformats.org/spreadsheetml/2006/main">
  <c r="G3" i="2" l="1"/>
  <c r="F2" i="1"/>
  <c r="C16" i="1"/>
  <c r="B16" i="1"/>
  <c r="C15" i="1"/>
  <c r="B15" i="1"/>
  <c r="G2" i="2"/>
  <c r="H20" i="2"/>
  <c r="H19" i="2"/>
  <c r="H18" i="2"/>
  <c r="H17" i="2"/>
  <c r="G20" i="2"/>
  <c r="G19" i="2"/>
  <c r="G18" i="2"/>
  <c r="G17" i="2"/>
  <c r="F20" i="2"/>
  <c r="F19" i="2"/>
  <c r="F17" i="2"/>
  <c r="F18" i="2"/>
  <c r="E20" i="2"/>
  <c r="E19" i="2"/>
  <c r="E18" i="2"/>
  <c r="E17" i="2"/>
  <c r="B20" i="2"/>
  <c r="B19" i="2"/>
  <c r="D20" i="2"/>
  <c r="D19" i="2"/>
  <c r="D18" i="2"/>
  <c r="D17" i="2"/>
  <c r="C20" i="2"/>
  <c r="C17" i="2"/>
  <c r="C19" i="2"/>
  <c r="C18" i="2"/>
  <c r="B18" i="2"/>
  <c r="B17" i="2"/>
</calcChain>
</file>

<file path=xl/sharedStrings.xml><?xml version="1.0" encoding="utf-8"?>
<sst xmlns="http://schemas.openxmlformats.org/spreadsheetml/2006/main" count="36" uniqueCount="28">
  <si>
    <t>เพศ</t>
  </si>
  <si>
    <t>อายุ</t>
  </si>
  <si>
    <t>อาชีพ</t>
  </si>
  <si>
    <t>ช่องทางรับข่าว</t>
  </si>
  <si>
    <t>ช่องทางรับข่าวสาร</t>
  </si>
  <si>
    <t>COUNT</t>
  </si>
  <si>
    <t>MAX</t>
  </si>
  <si>
    <t>MIN</t>
  </si>
  <si>
    <t>AVG</t>
  </si>
  <si>
    <t>SKEW</t>
  </si>
  <si>
    <t>STDV</t>
  </si>
  <si>
    <t>KURT</t>
  </si>
  <si>
    <t>Hypothesis testing</t>
  </si>
  <si>
    <t xml:space="preserve">อาชีพ*ช่องทางการรับข่าวสาร </t>
  </si>
  <si>
    <t>เพศ*ช่องทางการรับข่าวสาร</t>
  </si>
  <si>
    <t>p&lt;=0.05</t>
  </si>
  <si>
    <t>pre</t>
  </si>
  <si>
    <t>post</t>
  </si>
  <si>
    <t>pre*post</t>
  </si>
  <si>
    <t>ลำดับ</t>
  </si>
  <si>
    <t>t</t>
  </si>
  <si>
    <t>df</t>
  </si>
  <si>
    <t>Sig. (2-tailed)</t>
  </si>
  <si>
    <t>pretest</t>
  </si>
  <si>
    <t>posttest</t>
  </si>
  <si>
    <t>N</t>
  </si>
  <si>
    <t>Mean</t>
  </si>
  <si>
    <t>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</si>
</sst>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/>
    <xf numFmtId="0" fontId="0" fillId="0" borderId="0" xfId="0" applyFont="1"/>
    <xf numFmtId="164" fontId="0" fillId="33" borderId="0" xfId="0" applyNumberFormat="1" applyFill="1"/>
    <xf numFmtId="2" fontId="0" fillId="34" borderId="0" xfId="0" applyNumberFormat="1" applyFill="1"/>
    <xf numFmtId="0" fontId="0" fillId="35" borderId="0" xfId="0" applyFill="1" applyAlignment="1">
      <alignment horizontal="center"/>
    </xf>
    <xf numFmtId="0" fontId="0" fillId="35" borderId="0" xfId="0" applyFill="1"/>
    <xf numFmtId="0" fontId="0" fillId="36" borderId="0" xfId="0" applyFill="1" applyAlignment="1">
      <alignment horizontal="center"/>
    </xf>
    <xf numFmtId="0" fontId="0" fillId="36" borderId="0" xfId="0" applyFill="1"/>
    <xf numFmtId="0" fontId="0" fillId="37" borderId="0" xfId="0" applyFill="1" applyAlignment="1">
      <alignment horizontal="center"/>
    </xf>
    <xf numFmtId="0" fontId="0" fillId="37" borderId="0" xfId="0" applyFill="1"/>
    <xf numFmtId="0" fontId="0" fillId="38" borderId="0" xfId="0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/>
    <xf numFmtId="0" fontId="0" fillId="38" borderId="0" xfId="0" applyFill="1"/>
    <xf numFmtId="0" fontId="0" fillId="39" borderId="0" xfId="0" applyFill="1" applyAlignment="1">
      <alignment horizontal="center"/>
    </xf>
    <xf numFmtId="2" fontId="0" fillId="39" borderId="0" xfId="0" applyNumberFormat="1" applyFill="1"/>
    <xf numFmtId="0" fontId="0" fillId="40" borderId="0" xfId="0" applyFill="1" applyAlignment="1">
      <alignment horizontal="center"/>
    </xf>
    <xf numFmtId="2" fontId="0" fillId="40" borderId="0" xfId="0" applyNumberFormat="1" applyFill="1"/>
    <xf numFmtId="164" fontId="0" fillId="41" borderId="0" xfId="0" applyNumberFormat="1" applyFill="1"/>
    <xf numFmtId="164" fontId="0" fillId="37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G9" sqref="G9"/>
    </sheetView>
  </sheetViews>
  <sheetFormatPr defaultRowHeight="14.5" x14ac:dyDescent="0.35"/>
  <sheetData>
    <row r="1" spans="1:16" x14ac:dyDescent="0.35">
      <c r="A1" s="2" t="s">
        <v>19</v>
      </c>
      <c r="B1" s="2" t="s">
        <v>16</v>
      </c>
      <c r="C1" s="2" t="s">
        <v>17</v>
      </c>
      <c r="E1" s="3" t="s">
        <v>12</v>
      </c>
    </row>
    <row r="2" spans="1:16" x14ac:dyDescent="0.35">
      <c r="A2" s="2">
        <v>1</v>
      </c>
      <c r="B2" s="2">
        <v>2</v>
      </c>
      <c r="C2" s="2">
        <v>7</v>
      </c>
      <c r="E2" s="4" t="s">
        <v>18</v>
      </c>
      <c r="F2" s="5">
        <f>_xlfn.T.TEST(B2:B13,C2:C13,1,1)</f>
        <v>3.5958888742829518E-3</v>
      </c>
      <c r="P2" s="2"/>
    </row>
    <row r="3" spans="1:16" x14ac:dyDescent="0.35">
      <c r="A3" s="2">
        <v>2</v>
      </c>
      <c r="B3" s="2">
        <v>3</v>
      </c>
      <c r="C3" s="2">
        <v>9</v>
      </c>
      <c r="E3" t="s">
        <v>15</v>
      </c>
    </row>
    <row r="4" spans="1:16" x14ac:dyDescent="0.35">
      <c r="A4" s="2">
        <v>3</v>
      </c>
      <c r="B4" s="2">
        <v>3</v>
      </c>
      <c r="C4" s="2">
        <v>7</v>
      </c>
    </row>
    <row r="5" spans="1:16" x14ac:dyDescent="0.35">
      <c r="A5" s="2">
        <v>4</v>
      </c>
      <c r="B5" s="2">
        <v>5</v>
      </c>
      <c r="C5" s="2">
        <v>7</v>
      </c>
      <c r="F5" s="2" t="s">
        <v>25</v>
      </c>
      <c r="G5" s="2" t="s">
        <v>26</v>
      </c>
      <c r="H5" s="2" t="s">
        <v>10</v>
      </c>
      <c r="I5" s="2" t="s">
        <v>27</v>
      </c>
      <c r="J5" s="2" t="s">
        <v>20</v>
      </c>
      <c r="K5" s="2" t="s">
        <v>21</v>
      </c>
      <c r="L5" s="2" t="s">
        <v>22</v>
      </c>
    </row>
    <row r="6" spans="1:16" x14ac:dyDescent="0.35">
      <c r="A6" s="2">
        <v>5</v>
      </c>
      <c r="B6" s="2">
        <v>2</v>
      </c>
      <c r="C6" s="2">
        <v>9</v>
      </c>
      <c r="E6" t="s">
        <v>23</v>
      </c>
      <c r="F6">
        <v>12</v>
      </c>
      <c r="G6" s="1">
        <v>4.4166999999999996</v>
      </c>
      <c r="H6" s="1">
        <v>1.8809199999999999</v>
      </c>
      <c r="I6" s="1">
        <v>0.54298000000000002</v>
      </c>
      <c r="J6" s="1">
        <v>8.1340000000000003</v>
      </c>
      <c r="K6">
        <v>11</v>
      </c>
      <c r="L6" s="1">
        <v>0</v>
      </c>
    </row>
    <row r="7" spans="1:16" x14ac:dyDescent="0.35">
      <c r="A7" s="2">
        <v>6</v>
      </c>
      <c r="B7" s="2">
        <v>5</v>
      </c>
      <c r="C7" s="2">
        <v>7</v>
      </c>
      <c r="E7" t="s">
        <v>24</v>
      </c>
      <c r="F7">
        <v>12</v>
      </c>
      <c r="G7" s="1">
        <v>7.0833000000000004</v>
      </c>
      <c r="H7" s="1">
        <v>1.08362</v>
      </c>
      <c r="I7" s="1">
        <v>0.31281999999999999</v>
      </c>
      <c r="J7" s="1">
        <v>22.643999999999998</v>
      </c>
      <c r="K7">
        <v>11</v>
      </c>
      <c r="L7" s="1">
        <v>0</v>
      </c>
    </row>
    <row r="8" spans="1:16" x14ac:dyDescent="0.35">
      <c r="A8" s="2">
        <v>7</v>
      </c>
      <c r="B8" s="2">
        <v>4</v>
      </c>
      <c r="C8" s="2">
        <v>7</v>
      </c>
    </row>
    <row r="9" spans="1:16" x14ac:dyDescent="0.35">
      <c r="A9" s="2">
        <v>8</v>
      </c>
      <c r="B9" s="2">
        <v>7</v>
      </c>
      <c r="C9" s="2">
        <v>6</v>
      </c>
    </row>
    <row r="10" spans="1:16" x14ac:dyDescent="0.35">
      <c r="A10" s="2">
        <v>9</v>
      </c>
      <c r="B10" s="2">
        <v>7</v>
      </c>
      <c r="C10" s="2">
        <v>6</v>
      </c>
    </row>
    <row r="11" spans="1:16" x14ac:dyDescent="0.35">
      <c r="A11" s="2">
        <v>10</v>
      </c>
      <c r="B11" s="2">
        <v>7</v>
      </c>
      <c r="C11" s="2">
        <v>6</v>
      </c>
    </row>
    <row r="12" spans="1:16" x14ac:dyDescent="0.35">
      <c r="A12" s="2">
        <v>11</v>
      </c>
      <c r="B12" s="2">
        <v>5</v>
      </c>
      <c r="C12" s="2">
        <v>6</v>
      </c>
    </row>
    <row r="13" spans="1:16" x14ac:dyDescent="0.35">
      <c r="A13" s="2">
        <v>12</v>
      </c>
      <c r="B13" s="2">
        <v>3</v>
      </c>
      <c r="C13" s="2">
        <v>8</v>
      </c>
    </row>
    <row r="15" spans="1:16" x14ac:dyDescent="0.35">
      <c r="A15" t="s">
        <v>10</v>
      </c>
      <c r="B15" s="21">
        <f>_xlfn.STDEV.P(B2:B13)</f>
        <v>1.8008485654145256</v>
      </c>
      <c r="C15" s="21">
        <f>_xlfn.STDEV.P(C2:C13)</f>
        <v>1.0374916331657276</v>
      </c>
    </row>
    <row r="16" spans="1:16" x14ac:dyDescent="0.35">
      <c r="A16" t="s">
        <v>8</v>
      </c>
      <c r="B16" s="22">
        <f>AVERAGE(B2:B13)</f>
        <v>4.416666666666667</v>
      </c>
      <c r="C16" s="22">
        <f>AVERAGE(C2:C13)</f>
        <v>7.083333333333333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"/>
  <sheetViews>
    <sheetView workbookViewId="0">
      <selection activeCell="J12" sqref="J12"/>
    </sheetView>
  </sheetViews>
  <sheetFormatPr defaultRowHeight="14.5" x14ac:dyDescent="0.35"/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F1" s="3" t="s">
        <v>12</v>
      </c>
    </row>
    <row r="2" spans="1:9" ht="17.5" customHeight="1" x14ac:dyDescent="0.35">
      <c r="A2">
        <v>1</v>
      </c>
      <c r="B2">
        <v>24</v>
      </c>
      <c r="C2">
        <v>2</v>
      </c>
      <c r="D2">
        <v>1</v>
      </c>
      <c r="F2" t="s">
        <v>13</v>
      </c>
      <c r="G2" s="5">
        <f>_xlfn.CHISQ.TEST(C2:C13,D2:D13)</f>
        <v>0.63727318340892702</v>
      </c>
    </row>
    <row r="3" spans="1:9" x14ac:dyDescent="0.35">
      <c r="A3">
        <v>1</v>
      </c>
      <c r="B3">
        <v>26</v>
      </c>
      <c r="C3">
        <v>1</v>
      </c>
      <c r="D3">
        <v>2</v>
      </c>
      <c r="F3" t="s">
        <v>14</v>
      </c>
      <c r="G3" s="5">
        <f>_xlfn.CHISQ.TEST(A2:A13,D2:D13)</f>
        <v>0.77148285258754135</v>
      </c>
    </row>
    <row r="4" spans="1:9" x14ac:dyDescent="0.35">
      <c r="A4">
        <v>1</v>
      </c>
      <c r="B4">
        <v>30</v>
      </c>
      <c r="C4">
        <v>1</v>
      </c>
      <c r="D4">
        <v>2</v>
      </c>
      <c r="F4" t="s">
        <v>15</v>
      </c>
    </row>
    <row r="5" spans="1:9" x14ac:dyDescent="0.35">
      <c r="A5">
        <v>1</v>
      </c>
      <c r="B5">
        <v>44</v>
      </c>
      <c r="C5">
        <v>1</v>
      </c>
      <c r="D5">
        <v>1</v>
      </c>
    </row>
    <row r="6" spans="1:9" x14ac:dyDescent="0.35">
      <c r="A6">
        <v>2</v>
      </c>
      <c r="B6">
        <v>20</v>
      </c>
      <c r="C6">
        <v>2</v>
      </c>
      <c r="D6">
        <v>1</v>
      </c>
    </row>
    <row r="7" spans="1:9" x14ac:dyDescent="0.35">
      <c r="A7">
        <v>2</v>
      </c>
      <c r="B7">
        <v>33</v>
      </c>
      <c r="C7">
        <v>1</v>
      </c>
      <c r="D7">
        <v>1</v>
      </c>
    </row>
    <row r="8" spans="1:9" x14ac:dyDescent="0.35">
      <c r="A8">
        <v>2</v>
      </c>
      <c r="B8">
        <v>27</v>
      </c>
      <c r="C8">
        <v>3</v>
      </c>
      <c r="D8">
        <v>1</v>
      </c>
    </row>
    <row r="9" spans="1:9" x14ac:dyDescent="0.35">
      <c r="A9">
        <v>2</v>
      </c>
      <c r="B9">
        <v>39</v>
      </c>
      <c r="C9">
        <v>1</v>
      </c>
      <c r="D9">
        <v>1</v>
      </c>
    </row>
    <row r="10" spans="1:9" x14ac:dyDescent="0.35">
      <c r="A10">
        <v>2</v>
      </c>
      <c r="B10">
        <v>45</v>
      </c>
      <c r="C10">
        <v>1</v>
      </c>
      <c r="D10">
        <v>1</v>
      </c>
    </row>
    <row r="11" spans="1:9" x14ac:dyDescent="0.35">
      <c r="A11">
        <v>2</v>
      </c>
      <c r="B11">
        <v>33</v>
      </c>
      <c r="C11">
        <v>1</v>
      </c>
      <c r="D11">
        <v>2</v>
      </c>
    </row>
    <row r="12" spans="1:9" x14ac:dyDescent="0.35">
      <c r="A12">
        <v>2</v>
      </c>
      <c r="B12">
        <v>26</v>
      </c>
      <c r="C12">
        <v>1</v>
      </c>
      <c r="D12">
        <v>1</v>
      </c>
    </row>
    <row r="13" spans="1:9" x14ac:dyDescent="0.35">
      <c r="A13">
        <v>2</v>
      </c>
      <c r="B13">
        <v>38</v>
      </c>
      <c r="C13">
        <v>1</v>
      </c>
      <c r="D13">
        <v>3</v>
      </c>
    </row>
    <row r="16" spans="1:9" x14ac:dyDescent="0.35">
      <c r="B16" s="7" t="s">
        <v>5</v>
      </c>
      <c r="C16" s="9" t="s">
        <v>6</v>
      </c>
      <c r="D16" s="11" t="s">
        <v>7</v>
      </c>
      <c r="E16" s="14" t="s">
        <v>10</v>
      </c>
      <c r="F16" s="13" t="s">
        <v>8</v>
      </c>
      <c r="G16" s="17" t="s">
        <v>9</v>
      </c>
      <c r="H16" s="19" t="s">
        <v>11</v>
      </c>
      <c r="I16" s="2"/>
    </row>
    <row r="17" spans="1:8" x14ac:dyDescent="0.35">
      <c r="A17" t="s">
        <v>0</v>
      </c>
      <c r="B17" s="8">
        <f>COUNT(A2:A13)</f>
        <v>12</v>
      </c>
      <c r="C17" s="10">
        <f>MAX(A2:A13)</f>
        <v>2</v>
      </c>
      <c r="D17" s="12">
        <f>MIN(A2:A13)</f>
        <v>1</v>
      </c>
      <c r="E17" s="15">
        <f>_xlfn.STDEV.P(A2:A13)</f>
        <v>0.47140452079103168</v>
      </c>
      <c r="F17" s="16">
        <f>_xlfn.MODE.SNGL(A2:A13)</f>
        <v>2</v>
      </c>
      <c r="G17" s="18">
        <f>SKEW(A2:A13)</f>
        <v>-0.81240384046359637</v>
      </c>
      <c r="H17" s="20">
        <f>KURT(A2:A13)</f>
        <v>-1.6500000000000008</v>
      </c>
    </row>
    <row r="18" spans="1:8" x14ac:dyDescent="0.35">
      <c r="A18" t="s">
        <v>1</v>
      </c>
      <c r="B18" s="8">
        <f>COUNT(A2:A14)</f>
        <v>12</v>
      </c>
      <c r="C18" s="10">
        <f>MAX(B2:B13)</f>
        <v>45</v>
      </c>
      <c r="D18" s="12">
        <f>MIN(B2:B13)</f>
        <v>20</v>
      </c>
      <c r="E18" s="15">
        <f>_xlfn.STDEV.P(B2:B13)</f>
        <v>7.6861166325322499</v>
      </c>
      <c r="F18" s="6">
        <f>AVERAGE(B2:B13)</f>
        <v>32.083333333333336</v>
      </c>
      <c r="G18" s="18">
        <f>SKEW(B2:B13)</f>
        <v>0.31707679523776483</v>
      </c>
      <c r="H18" s="20">
        <f>KURT(B2:B13)</f>
        <v>-0.97810822966597355</v>
      </c>
    </row>
    <row r="19" spans="1:8" x14ac:dyDescent="0.35">
      <c r="A19" t="s">
        <v>2</v>
      </c>
      <c r="B19" s="8">
        <f>COUNT(A2:A13)</f>
        <v>12</v>
      </c>
      <c r="C19" s="10">
        <f>MAX(C2:C13)</f>
        <v>3</v>
      </c>
      <c r="D19" s="12">
        <f>MIN(C2:C13)</f>
        <v>1</v>
      </c>
      <c r="E19" s="15">
        <f>_xlfn.STDEV.P(C2:C13)</f>
        <v>0.62360956446232352</v>
      </c>
      <c r="F19" s="16">
        <f>_xlfn.MODE.SNGL(C2:C13)</f>
        <v>1</v>
      </c>
      <c r="G19" s="18">
        <f>SKEW(C2:C13)</f>
        <v>1.9300901049979731</v>
      </c>
      <c r="H19" s="20">
        <f>KURT(C2:C13)</f>
        <v>3.1653061224489827</v>
      </c>
    </row>
    <row r="20" spans="1:8" x14ac:dyDescent="0.35">
      <c r="A20" t="s">
        <v>4</v>
      </c>
      <c r="B20" s="8">
        <f>COUNT(A2:A13)</f>
        <v>12</v>
      </c>
      <c r="C20" s="10">
        <f>MAX(D2:D13)</f>
        <v>3</v>
      </c>
      <c r="D20" s="12">
        <f>MIN(D2:D13)</f>
        <v>1</v>
      </c>
      <c r="E20" s="15">
        <f>_xlfn.STDEV.P(D2:D13)</f>
        <v>0.64009547898905073</v>
      </c>
      <c r="F20" s="16">
        <f>_xlfn.MODE.SNGL(D2:D13)</f>
        <v>1</v>
      </c>
      <c r="G20" s="18">
        <f>SKEW(D2:D13)</f>
        <v>1.4551938161965481</v>
      </c>
      <c r="H20" s="20">
        <f>KURT(D2:D13)</f>
        <v>1.3878770468256265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data1</vt:lpstr>
      <vt:lpstr>sample data2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Eeee--ERNG--gggG -</dc:creator>
  <cp:lastModifiedBy>SITARA</cp:lastModifiedBy>
  <dcterms:modified xsi:type="dcterms:W3CDTF">2022-03-07T03:14:19Z</dcterms:modified>
</cp:coreProperties>
</file>